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G13" i="2" l="1"/>
  <c r="G9" i="2"/>
  <c r="E13" i="2" l="1"/>
  <c r="E9" i="2"/>
  <c r="C13" i="2"/>
  <c r="C9" i="2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G14" i="2"/>
  <c r="H7" i="2" s="1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<sst xmlns="http://schemas.openxmlformats.org/spreadsheetml/2006/main" count="30" uniqueCount="22">
  <si>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</si>
  <si>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</si>
  <si>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</si>
  <si>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</si>
  <si>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</si>
  <si>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</si>
  <si>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</si>
  <si>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</si>
  <si>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</si>
  <si>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</si>
  <si>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</si>
  <si>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</si>
  <si>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</si>
  <si>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</si>
  <si>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</si>
  <si>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</si>
  <si>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</si>
  <si>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</si>
  <si>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</si>
  <si>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</si>
  <si>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ΜΑΙΟΣ</t>
  </si>
  <si>
    <t>ΙΟΥΝΙΟΣ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</si>
</sst>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8" fillId="0" borderId="9" xfId="0" applyNumberFormat="1" applyFont="1" applyBorder="1"/>
    <xf numFmtId="0" fontId="31" fillId="34" borderId="7" xfId="0" applyFont="1" applyFill="1" applyBorder="1" applyAlignment="1">
      <alignment horizontal="left"/>
    </xf>
    <xf numFmtId="164" fontId="28" fillId="34" borderId="9" xfId="0" applyNumberFormat="1" applyFont="1" applyFill="1" applyBorder="1"/>
    <xf numFmtId="0" fontId="28" fillId="34" borderId="7" xfId="0" applyFont="1" applyFill="1" applyBorder="1"/>
    <xf numFmtId="164" fontId="27" fillId="0" borderId="23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Ιούνιο</a:t>
            </a:r>
            <a:r>
              <a:rPr lang="el-GR" baseline="0"/>
              <a:t> </a:t>
            </a:r>
          </a:p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 του 2021 και 2022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9.1706001348617672E-2</c:v>
                </c:pt>
                <c:pt idx="1">
                  <c:v>0.15093279388626657</c:v>
                </c:pt>
                <c:pt idx="2">
                  <c:v>0.12036412677006068</c:v>
                </c:pt>
                <c:pt idx="3">
                  <c:v>0.20607627182138308</c:v>
                </c:pt>
                <c:pt idx="4">
                  <c:v>0.43092080617367201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0.19388582549464806</c:v>
                </c:pt>
                <c:pt idx="1">
                  <c:v>0.36993188452805709</c:v>
                </c:pt>
                <c:pt idx="2">
                  <c:v>0.18788517677586766</c:v>
                </c:pt>
                <c:pt idx="3">
                  <c:v>0.13428478754459941</c:v>
                </c:pt>
                <c:pt idx="4">
                  <c:v>0.11401232565682777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94048"/>
        <c:axId val="23603456"/>
      </c:barChart>
      <c:catAx>
        <c:axId val="2219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60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034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219404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 - Ιούνιος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-57</c:v>
                </c:pt>
                <c:pt idx="1">
                  <c:v>533</c:v>
                </c:pt>
                <c:pt idx="2">
                  <c:v>476</c:v>
                </c:pt>
                <c:pt idx="3">
                  <c:v>-896</c:v>
                </c:pt>
                <c:pt idx="4">
                  <c:v>-3845</c:v>
                </c:pt>
                <c:pt idx="5">
                  <c:v>-10097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58848"/>
        <c:axId val="165760384"/>
      </c:barChart>
      <c:catAx>
        <c:axId val="16575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760384"/>
        <c:crosses val="autoZero"/>
        <c:auto val="1"/>
        <c:lblAlgn val="ctr"/>
        <c:lblOffset val="100"/>
        <c:noMultiLvlLbl val="0"/>
      </c:catAx>
      <c:valAx>
        <c:axId val="1657603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5758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N27" sqref="N27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3"/>
      <c r="E4" s="53" t="s">
        <v>21</v>
      </c>
      <c r="F4" s="53"/>
      <c r="G4" s="53"/>
      <c r="H4" s="53"/>
      <c r="I4" s="53"/>
      <c r="J4" s="53"/>
      <c r="K4" s="53"/>
      <c r="L4" s="55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2">
        <v>2022</v>
      </c>
      <c r="D5" s="52"/>
      <c r="E5" s="52">
        <v>2021</v>
      </c>
      <c r="F5" s="52"/>
      <c r="G5" s="52">
        <v>2022</v>
      </c>
      <c r="H5" s="52"/>
      <c r="I5" s="52" t="s">
        <v>16</v>
      </c>
      <c r="J5" s="52"/>
      <c r="K5" s="52" t="s">
        <v>17</v>
      </c>
      <c r="L5" s="54"/>
      <c r="M5" s="9"/>
      <c r="N5" s="9"/>
      <c r="O5" s="51"/>
      <c r="P5" s="51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20" t="s">
        <v>2</v>
      </c>
      <c r="C7" s="36">
        <v>1174</v>
      </c>
      <c r="D7" s="32">
        <f>C7/C14</f>
        <v>0.11090119025127528</v>
      </c>
      <c r="E7" s="36">
        <v>2448</v>
      </c>
      <c r="F7" s="32">
        <f>E7/E14</f>
        <v>9.1706001348617672E-2</v>
      </c>
      <c r="G7" s="36">
        <v>2391</v>
      </c>
      <c r="H7" s="32">
        <f>G7/G14</f>
        <v>0.19388582549464806</v>
      </c>
      <c r="I7" s="25">
        <f t="shared" ref="I7:I12" si="0">G7-E7</f>
        <v>-57</v>
      </c>
      <c r="J7" s="26">
        <f t="shared" ref="J7:J13" si="1">I7/E7</f>
        <v>-2.3284313725490197E-2</v>
      </c>
      <c r="K7" s="25">
        <f>G7-C7</f>
        <v>1217</v>
      </c>
      <c r="L7" s="46">
        <f>K7/C7</f>
        <v>1.036626916524702</v>
      </c>
      <c r="M7" s="9"/>
      <c r="O7" s="31"/>
      <c r="S7" s="9"/>
    </row>
    <row r="8" spans="1:26" ht="15.75" x14ac:dyDescent="0.25">
      <c r="A8" s="9"/>
      <c r="B8" s="20" t="s">
        <v>3</v>
      </c>
      <c r="C8" s="37">
        <v>3405</v>
      </c>
      <c r="D8" s="32">
        <f>C8/C14</f>
        <v>0.32165123748346874</v>
      </c>
      <c r="E8" s="37">
        <v>4029</v>
      </c>
      <c r="F8" s="32">
        <f>E8/E14</f>
        <v>0.15093279388626657</v>
      </c>
      <c r="G8" s="37">
        <v>4562</v>
      </c>
      <c r="H8" s="32">
        <f>G8/G14</f>
        <v>0.36993188452805709</v>
      </c>
      <c r="I8" s="25">
        <f t="shared" si="0"/>
        <v>533</v>
      </c>
      <c r="J8" s="26">
        <f t="shared" si="1"/>
        <v>0.13229089103996028</v>
      </c>
      <c r="K8" s="25">
        <f t="shared" ref="K8:K14" si="2">G8-C8</f>
        <v>1157</v>
      </c>
      <c r="L8" s="46">
        <f t="shared" ref="L8:L14" si="3">K8/C8</f>
        <v>0.33979441997063142</v>
      </c>
      <c r="M8" s="9"/>
      <c r="O8" s="31"/>
      <c r="S8" s="9"/>
    </row>
    <row r="9" spans="1:26" ht="15.75" x14ac:dyDescent="0.25">
      <c r="A9" s="9"/>
      <c r="B9" s="47" t="s">
        <v>19</v>
      </c>
      <c r="C9" s="38">
        <f t="shared" ref="C9" si="4">SUM(C7:C8)</f>
        <v>4579</v>
      </c>
      <c r="D9" s="33">
        <f>C9/C14</f>
        <v>0.432552427734744</v>
      </c>
      <c r="E9" s="38">
        <f t="shared" ref="E9" si="5">SUM(E7:E8)</f>
        <v>6477</v>
      </c>
      <c r="F9" s="33">
        <f>E9/E14</f>
        <v>0.24263879523488424</v>
      </c>
      <c r="G9" s="38">
        <f t="shared" ref="G9" si="6">SUM(G7:G8)</f>
        <v>6953</v>
      </c>
      <c r="H9" s="33">
        <f>G9/G14</f>
        <v>0.5638177100227052</v>
      </c>
      <c r="I9" s="27">
        <f t="shared" si="0"/>
        <v>476</v>
      </c>
      <c r="J9" s="28">
        <f t="shared" si="1"/>
        <v>7.3490813648293962E-2</v>
      </c>
      <c r="K9" s="27">
        <f t="shared" si="2"/>
        <v>2374</v>
      </c>
      <c r="L9" s="48">
        <f t="shared" si="3"/>
        <v>0.51845381087573705</v>
      </c>
      <c r="M9" s="9"/>
      <c r="O9" s="31"/>
      <c r="S9" s="9"/>
    </row>
    <row r="10" spans="1:26" ht="15.75" x14ac:dyDescent="0.25">
      <c r="A10" s="9"/>
      <c r="B10" s="20" t="s">
        <v>4</v>
      </c>
      <c r="C10" s="37">
        <v>2606</v>
      </c>
      <c r="D10" s="32">
        <f>C10/C14</f>
        <v>0.24617419232949178</v>
      </c>
      <c r="E10" s="37">
        <v>3213</v>
      </c>
      <c r="F10" s="32">
        <f>E10/E14</f>
        <v>0.12036412677006068</v>
      </c>
      <c r="G10" s="37">
        <v>2317</v>
      </c>
      <c r="H10" s="32">
        <f>G10/G14</f>
        <v>0.18788517677586766</v>
      </c>
      <c r="I10" s="25">
        <f t="shared" si="0"/>
        <v>-896</v>
      </c>
      <c r="J10" s="26">
        <f t="shared" si="1"/>
        <v>-0.27886710239651419</v>
      </c>
      <c r="K10" s="25">
        <f t="shared" si="2"/>
        <v>-289</v>
      </c>
      <c r="L10" s="46">
        <f t="shared" si="3"/>
        <v>-0.11089792785878741</v>
      </c>
      <c r="M10" s="9"/>
      <c r="O10" s="30"/>
      <c r="Q10" s="14"/>
      <c r="S10" s="9"/>
    </row>
    <row r="11" spans="1:26" ht="15.75" x14ac:dyDescent="0.25">
      <c r="A11" s="9"/>
      <c r="B11" s="20" t="s">
        <v>5</v>
      </c>
      <c r="C11" s="37">
        <v>1916</v>
      </c>
      <c r="D11" s="32">
        <f>C11/C14</f>
        <v>0.18099376535046288</v>
      </c>
      <c r="E11" s="37">
        <v>5501</v>
      </c>
      <c r="F11" s="32">
        <f>E11/E14</f>
        <v>0.20607627182138308</v>
      </c>
      <c r="G11" s="37">
        <v>1656</v>
      </c>
      <c r="H11" s="32">
        <f>G11/G14</f>
        <v>0.13428478754459941</v>
      </c>
      <c r="I11" s="25">
        <f t="shared" si="0"/>
        <v>-3845</v>
      </c>
      <c r="J11" s="26">
        <f t="shared" si="1"/>
        <v>-0.69896382475913466</v>
      </c>
      <c r="K11" s="25">
        <f t="shared" si="2"/>
        <v>-260</v>
      </c>
      <c r="L11" s="46">
        <f t="shared" si="3"/>
        <v>-0.13569937369519833</v>
      </c>
      <c r="M11" s="9"/>
      <c r="O11" s="30"/>
      <c r="Q11" s="14"/>
      <c r="S11" s="9"/>
      <c r="T11" s="2"/>
    </row>
    <row r="12" spans="1:26" ht="15.75" x14ac:dyDescent="0.25">
      <c r="A12" s="9"/>
      <c r="B12" s="49" t="s">
        <v>6</v>
      </c>
      <c r="C12" s="38">
        <v>1485</v>
      </c>
      <c r="D12" s="33">
        <f>C12/C14</f>
        <v>0.14027961458530133</v>
      </c>
      <c r="E12" s="38">
        <v>11503</v>
      </c>
      <c r="F12" s="33">
        <f>E12/E14</f>
        <v>0.43092080617367201</v>
      </c>
      <c r="G12" s="38">
        <v>1406</v>
      </c>
      <c r="H12" s="33">
        <f>G12/G14</f>
        <v>0.11401232565682777</v>
      </c>
      <c r="I12" s="27">
        <f t="shared" si="0"/>
        <v>-10097</v>
      </c>
      <c r="J12" s="28">
        <f t="shared" si="1"/>
        <v>-0.87777101625662868</v>
      </c>
      <c r="K12" s="27">
        <f t="shared" si="2"/>
        <v>-79</v>
      </c>
      <c r="L12" s="48">
        <f t="shared" si="3"/>
        <v>-5.3198653198653197E-2</v>
      </c>
      <c r="M12" s="10"/>
      <c r="O12" s="30"/>
      <c r="Q12" s="14"/>
      <c r="S12" s="10"/>
      <c r="T12" s="4"/>
    </row>
    <row r="13" spans="1:26" ht="15.75" x14ac:dyDescent="0.25">
      <c r="A13" s="9"/>
      <c r="B13" s="49" t="s">
        <v>14</v>
      </c>
      <c r="C13" s="39">
        <f t="shared" ref="C13" si="7">C11+C12</f>
        <v>3401</v>
      </c>
      <c r="D13" s="33">
        <f>C13/C14</f>
        <v>0.32127337993576421</v>
      </c>
      <c r="E13" s="39">
        <f t="shared" ref="E13" si="8">E11+E12</f>
        <v>17004</v>
      </c>
      <c r="F13" s="33">
        <f>E13/E14</f>
        <v>0.63699707799505512</v>
      </c>
      <c r="G13" s="39">
        <f t="shared" ref="G13" si="9">G11+G12</f>
        <v>3062</v>
      </c>
      <c r="H13" s="33">
        <f>G13/G14</f>
        <v>0.24829711320142719</v>
      </c>
      <c r="I13" s="27">
        <f>SUM(I11,I12)</f>
        <v>-13942</v>
      </c>
      <c r="J13" s="28">
        <f t="shared" si="1"/>
        <v>-0.81992472359444835</v>
      </c>
      <c r="K13" s="35">
        <f t="shared" ref="K13" si="10">K11+K12</f>
        <v>-339</v>
      </c>
      <c r="L13" s="48">
        <f t="shared" si="3"/>
        <v>-9.9676565715965892E-2</v>
      </c>
      <c r="M13" s="10"/>
      <c r="N13" s="10"/>
      <c r="S13" s="10"/>
      <c r="T13" s="4"/>
    </row>
    <row r="14" spans="1:26" ht="16.5" thickBot="1" x14ac:dyDescent="0.3">
      <c r="A14" s="9"/>
      <c r="B14" s="40" t="s">
        <v>7</v>
      </c>
      <c r="C14" s="41">
        <f t="shared" ref="C14" si="11">C7+C8+C10+C11+C12</f>
        <v>10586</v>
      </c>
      <c r="D14" s="42">
        <f>C14/C14</f>
        <v>1</v>
      </c>
      <c r="E14" s="41">
        <f t="shared" ref="E14" si="12">E7+E8+E10+E11+E12</f>
        <v>26694</v>
      </c>
      <c r="F14" s="42">
        <f>E14/E14</f>
        <v>1</v>
      </c>
      <c r="G14" s="41">
        <f>G7+G8+G10+G11+G12</f>
        <v>12332</v>
      </c>
      <c r="H14" s="42">
        <v>1</v>
      </c>
      <c r="I14" s="43">
        <f>SUM(I7,I8,I10,I13)</f>
        <v>-14362</v>
      </c>
      <c r="J14" s="44">
        <f>I14/E14</f>
        <v>-0.53802352588596691</v>
      </c>
      <c r="K14" s="45">
        <f t="shared" si="2"/>
        <v>1746</v>
      </c>
      <c r="L14" s="50">
        <f t="shared" si="3"/>
        <v>0.16493481957302097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2021</v>
      </c>
      <c r="P16" s="19">
        <v>2022</v>
      </c>
    </row>
    <row r="17" spans="14:24" ht="13.5" thickBot="1" x14ac:dyDescent="0.25">
      <c r="N17" s="12" t="s">
        <v>12</v>
      </c>
      <c r="O17" s="13">
        <f>F7</f>
        <v>9.1706001348617672E-2</v>
      </c>
      <c r="P17" s="13">
        <f>H7</f>
        <v>0.19388582549464806</v>
      </c>
    </row>
    <row r="18" spans="14:24" ht="13.5" thickBot="1" x14ac:dyDescent="0.25">
      <c r="N18" s="18" t="s">
        <v>15</v>
      </c>
      <c r="O18" s="13">
        <f>F8</f>
        <v>0.15093279388626657</v>
      </c>
      <c r="P18" s="13">
        <f>H8</f>
        <v>0.36993188452805709</v>
      </c>
    </row>
    <row r="19" spans="14:24" ht="16.5" thickBot="1" x14ac:dyDescent="0.3">
      <c r="N19" s="15" t="s">
        <v>11</v>
      </c>
      <c r="O19" s="13">
        <f>F10</f>
        <v>0.12036412677006068</v>
      </c>
      <c r="P19" s="13">
        <f>H10</f>
        <v>0.18788517677586766</v>
      </c>
      <c r="X19" s="8"/>
    </row>
    <row r="20" spans="14:24" ht="13.5" thickBot="1" x14ac:dyDescent="0.25">
      <c r="N20" s="15" t="s">
        <v>10</v>
      </c>
      <c r="O20" s="13">
        <f>F11</f>
        <v>0.20607627182138308</v>
      </c>
      <c r="P20" s="13">
        <f>H11</f>
        <v>0.13428478754459941</v>
      </c>
    </row>
    <row r="21" spans="14:24" ht="13.5" thickBot="1" x14ac:dyDescent="0.25">
      <c r="N21" s="16" t="s">
        <v>9</v>
      </c>
      <c r="O21" s="17">
        <f>F12</f>
        <v>0.43092080617367201</v>
      </c>
      <c r="P21" s="17">
        <f>H12</f>
        <v>0.11401232565682777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2022-07-01T07:06:55Z</cp:lastPrinted>
  <dcterms:created xsi:type="dcterms:W3CDTF">2003-11-05T10:42:27Z</dcterms:created>
  <dcterms:modified xsi:type="dcterms:W3CDTF">2022-07-01T07:06:57Z</dcterms:modified>
</cp:coreProperties>
</file>